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MUNE\PROTEZIONE\SPESA\PERSONAL\DOCUMENTI  PER SITO INTERNET\"/>
    </mc:Choice>
  </mc:AlternateContent>
  <bookViews>
    <workbookView xWindow="0" yWindow="0" windowWidth="25200" windowHeight="11325" activeTab="2"/>
  </bookViews>
  <sheets>
    <sheet name="2014" sheetId="6" r:id="rId1"/>
    <sheet name="2015" sheetId="5" r:id="rId2"/>
    <sheet name="2016" sheetId="1" r:id="rId3"/>
    <sheet name="MEDIA (2014)" sheetId="7" r:id="rId4"/>
    <sheet name="MEDIA (2015)" sheetId="4" r:id="rId5"/>
    <sheet name=" MEDIA(2016)" sheetId="2" r:id="rId6"/>
  </sheets>
  <calcPr calcId="152511"/>
</workbook>
</file>

<file path=xl/calcChain.xml><?xml version="1.0" encoding="utf-8"?>
<calcChain xmlns="http://schemas.openxmlformats.org/spreadsheetml/2006/main">
  <c r="B4" i="4" l="1"/>
  <c r="B5" i="7"/>
  <c r="D5" i="7" s="1"/>
  <c r="B4" i="7"/>
  <c r="B4" i="5"/>
  <c r="B4" i="6"/>
  <c r="D4" i="7"/>
  <c r="E11" i="6"/>
  <c r="E10" i="6"/>
  <c r="E6" i="6"/>
  <c r="D6" i="6"/>
  <c r="F5" i="6"/>
  <c r="C11" i="6" s="1"/>
  <c r="F4" i="6"/>
  <c r="E11" i="5"/>
  <c r="E10" i="5"/>
  <c r="E6" i="5"/>
  <c r="D6" i="5"/>
  <c r="B5" i="4" s="1"/>
  <c r="D5" i="4" s="1"/>
  <c r="B5" i="5"/>
  <c r="F5" i="5" s="1"/>
  <c r="C11" i="5" s="1"/>
  <c r="F4" i="5"/>
  <c r="B6" i="5"/>
  <c r="D4" i="4"/>
  <c r="B4" i="1"/>
  <c r="B5" i="1"/>
  <c r="F6" i="6" l="1"/>
  <c r="C12" i="6" s="1"/>
  <c r="D12" i="6" s="1"/>
  <c r="C10" i="6"/>
  <c r="B6" i="6"/>
  <c r="F6" i="5"/>
  <c r="C12" i="5" s="1"/>
  <c r="D12" i="5" s="1"/>
  <c r="C10" i="5"/>
  <c r="E6" i="1"/>
  <c r="F4" i="1"/>
  <c r="C10" i="1" s="1"/>
  <c r="D6" i="1"/>
  <c r="B5" i="2" s="1"/>
  <c r="D5" i="2" s="1"/>
  <c r="F5" i="1"/>
  <c r="C11" i="1" s="1"/>
  <c r="D11" i="6" l="1"/>
  <c r="D10" i="6"/>
  <c r="D11" i="5"/>
  <c r="D10" i="5"/>
  <c r="F6" i="1"/>
  <c r="C12" i="1" s="1"/>
  <c r="E11" i="1"/>
  <c r="E10" i="1"/>
  <c r="B6" i="1"/>
  <c r="B4" i="2" s="1"/>
  <c r="D4" i="2" s="1"/>
  <c r="D12" i="1" l="1"/>
  <c r="D10" i="1"/>
  <c r="D11" i="1"/>
</calcChain>
</file>

<file path=xl/sharedStrings.xml><?xml version="1.0" encoding="utf-8"?>
<sst xmlns="http://schemas.openxmlformats.org/spreadsheetml/2006/main" count="90" uniqueCount="28">
  <si>
    <t>Categoria</t>
  </si>
  <si>
    <t>FO.R.E.G. Obiettivi generali</t>
  </si>
  <si>
    <t>FO.R.E.G. Obiettivi specifici (ex quota B)</t>
  </si>
  <si>
    <t>Indennità area direttiva</t>
  </si>
  <si>
    <t>Indennità per mansioni rilevanti</t>
  </si>
  <si>
    <t>TOTALE</t>
  </si>
  <si>
    <t>CE</t>
  </si>
  <si>
    <t>BE</t>
  </si>
  <si>
    <t>DISTRIBUZIONE PERCENTUALE</t>
  </si>
  <si>
    <t>n° dipendenti</t>
  </si>
  <si>
    <t>tot Produttività per categoria</t>
  </si>
  <si>
    <t>% produttività sul totale</t>
  </si>
  <si>
    <t>% dipendenti sul totale</t>
  </si>
  <si>
    <t>Sono ricompresi nella produttività le seguenti voci:</t>
  </si>
  <si>
    <t>FOREG obiettivi specifici</t>
  </si>
  <si>
    <t>Indennità per area direttiva, mansioni rilevanti e per attività di coordinamento Accordo di settore personale non dirigenziale comparto autonomie locali dd 08.02.2011</t>
  </si>
  <si>
    <t xml:space="preserve"> Fondo per la riorganizzazione e l'efficienza gestionale (FOREG) Accordo 25 gennaio 2012 - obiettivi generali (presenza)</t>
  </si>
  <si>
    <t>Descrizione premio</t>
  </si>
  <si>
    <t>importo lordo liquidato</t>
  </si>
  <si>
    <t>nr. Dipendenti</t>
  </si>
  <si>
    <t>importo lordo medio</t>
  </si>
  <si>
    <t>Foreg obbiettivi generali</t>
  </si>
  <si>
    <t>INCENTIVI COLLEGATI AL MERITO LIQUIDATI NELL'ANNO 2016 - importo lordo medio</t>
  </si>
  <si>
    <t>INCENTIVI COLLEGATI AL MERITO LIQUIDATI NELL'ANNO 2016</t>
  </si>
  <si>
    <t>INCENTIVI COLLEGATI AL MERITO LIQUIDATI NELL'ANNO 2014</t>
  </si>
  <si>
    <t>INCENTIVI COLLEGATI AL MERITO LIQUIDATI NELL'ANNO 2014 - importo lordo medio</t>
  </si>
  <si>
    <t>INCENTIVI COLLEGATI AL MERITO LIQUIDATI NELL'ANNO 2015 - importo lordo medio</t>
  </si>
  <si>
    <t>INCENTIVI COLLEGATI AL MERITO LIQUIDATI NELL'ANNO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</si>
</sst>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F13" sqref="F13"/>
    </sheetView>
  </sheetViews>
  <sheetFormatPr defaultRowHeight="15" x14ac:dyDescent="0.25"/>
  <cols>
    <col min="2" max="2" width="16.5703125" customWidth="1"/>
    <col min="3" max="3" width="16.7109375" customWidth="1"/>
    <col min="4" max="4" width="15.85546875" customWidth="1"/>
    <col min="5" max="5" width="17.85546875" customWidth="1"/>
    <col min="6" max="6" width="15" customWidth="1"/>
  </cols>
  <sheetData>
    <row r="1" spans="1:13" ht="15.75" x14ac:dyDescent="0.25">
      <c r="A1" s="17" t="s">
        <v>24</v>
      </c>
      <c r="B1" s="17"/>
      <c r="C1" s="17"/>
      <c r="D1" s="17"/>
      <c r="E1" s="17"/>
      <c r="F1" s="17"/>
    </row>
    <row r="2" spans="1:13" ht="15.75" x14ac:dyDescent="0.25">
      <c r="A2" s="16"/>
      <c r="B2" s="16"/>
      <c r="C2" s="16"/>
      <c r="D2" s="16"/>
      <c r="E2" s="16"/>
      <c r="F2" s="16"/>
    </row>
    <row r="3" spans="1:13" ht="38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2"/>
      <c r="H3" s="2"/>
      <c r="I3" s="2"/>
      <c r="J3" s="2"/>
      <c r="K3" s="2"/>
      <c r="L3" s="2"/>
      <c r="M3" s="2"/>
    </row>
    <row r="4" spans="1:13" x14ac:dyDescent="0.25">
      <c r="A4" s="5" t="s">
        <v>6</v>
      </c>
      <c r="B4" s="6">
        <f>981+1589</f>
        <v>2570</v>
      </c>
      <c r="C4" s="6"/>
      <c r="D4" s="6">
        <v>5546.67</v>
      </c>
      <c r="E4" s="6">
        <v>0</v>
      </c>
      <c r="F4" s="6">
        <f>SUM(B4:E4)</f>
        <v>8116.67</v>
      </c>
    </row>
    <row r="5" spans="1:13" x14ac:dyDescent="0.25">
      <c r="A5" s="5" t="s">
        <v>7</v>
      </c>
      <c r="B5" s="6">
        <v>1179.5999999999999</v>
      </c>
      <c r="C5" s="6"/>
      <c r="D5" s="6">
        <v>0</v>
      </c>
      <c r="E5" s="6">
        <v>0</v>
      </c>
      <c r="F5" s="6">
        <f>SUM(B5:E5)</f>
        <v>1179.5999999999999</v>
      </c>
    </row>
    <row r="6" spans="1:13" x14ac:dyDescent="0.25">
      <c r="A6" s="7" t="s">
        <v>5</v>
      </c>
      <c r="B6" s="6">
        <f>SUM(B4:B5)</f>
        <v>3749.6</v>
      </c>
      <c r="C6" s="6"/>
      <c r="D6" s="6">
        <f>SUM(D4:D5)</f>
        <v>5546.67</v>
      </c>
      <c r="E6" s="6">
        <f>SUM(E4:E5)</f>
        <v>0</v>
      </c>
      <c r="F6" s="6">
        <f>SUM(F4:F5)</f>
        <v>9296.27</v>
      </c>
    </row>
    <row r="8" spans="1:13" x14ac:dyDescent="0.25">
      <c r="A8" s="18" t="s">
        <v>8</v>
      </c>
      <c r="B8" s="18"/>
      <c r="C8" s="18"/>
      <c r="D8" s="18"/>
      <c r="E8" s="18"/>
    </row>
    <row r="9" spans="1:13" ht="30" x14ac:dyDescent="0.25">
      <c r="A9" s="3" t="s">
        <v>0</v>
      </c>
      <c r="B9" s="8" t="s">
        <v>9</v>
      </c>
      <c r="C9" s="9" t="s">
        <v>10</v>
      </c>
      <c r="D9" s="9" t="s">
        <v>11</v>
      </c>
      <c r="E9" s="9" t="s">
        <v>12</v>
      </c>
    </row>
    <row r="10" spans="1:13" x14ac:dyDescent="0.25">
      <c r="A10" s="5" t="s">
        <v>6</v>
      </c>
      <c r="B10" s="5">
        <v>2</v>
      </c>
      <c r="C10" s="6">
        <f>F4</f>
        <v>8116.67</v>
      </c>
      <c r="D10" s="5">
        <f>ROUND(C10/C12*100,2)</f>
        <v>87.31</v>
      </c>
      <c r="E10" s="5">
        <f>ROUND(B10/B12*100,2)</f>
        <v>66.67</v>
      </c>
    </row>
    <row r="11" spans="1:13" x14ac:dyDescent="0.25">
      <c r="A11" s="5" t="s">
        <v>7</v>
      </c>
      <c r="B11" s="5">
        <v>1</v>
      </c>
      <c r="C11" s="6">
        <f>F5</f>
        <v>1179.5999999999999</v>
      </c>
      <c r="D11" s="5">
        <f>ROUND(C11/C12*100,2)</f>
        <v>12.69</v>
      </c>
      <c r="E11" s="5">
        <f>ROUND(B11/B12*100,2)</f>
        <v>33.33</v>
      </c>
    </row>
    <row r="12" spans="1:13" x14ac:dyDescent="0.25">
      <c r="A12" s="7" t="s">
        <v>5</v>
      </c>
      <c r="B12" s="5">
        <v>3</v>
      </c>
      <c r="C12" s="6">
        <f t="shared" ref="C12" si="0">F6</f>
        <v>9296.27</v>
      </c>
      <c r="D12" s="5">
        <f>ROUND(C12/C12*100,2)</f>
        <v>100</v>
      </c>
      <c r="E12" s="5">
        <v>100</v>
      </c>
    </row>
    <row r="14" spans="1:13" x14ac:dyDescent="0.25">
      <c r="A14" s="10" t="s">
        <v>13</v>
      </c>
      <c r="B14" s="10"/>
      <c r="C14" s="10"/>
      <c r="D14" s="10"/>
      <c r="E14" s="10"/>
      <c r="F14" s="10"/>
      <c r="G14" s="10"/>
      <c r="H14" s="10"/>
      <c r="I14" s="10"/>
      <c r="J14" s="1"/>
      <c r="K14" s="1"/>
    </row>
    <row r="15" spans="1:13" x14ac:dyDescent="0.25">
      <c r="A15" s="10" t="s">
        <v>16</v>
      </c>
      <c r="B15" s="10"/>
      <c r="C15" s="10"/>
      <c r="D15" s="10"/>
      <c r="E15" s="10"/>
      <c r="F15" s="10"/>
      <c r="G15" s="10"/>
      <c r="H15" s="10"/>
      <c r="I15" s="10"/>
      <c r="J15" s="1"/>
      <c r="K15" s="1"/>
    </row>
    <row r="16" spans="1:13" x14ac:dyDescent="0.25">
      <c r="A16" s="10" t="s">
        <v>14</v>
      </c>
      <c r="B16" s="10"/>
      <c r="C16" s="10"/>
      <c r="D16" s="10"/>
      <c r="E16" s="10"/>
      <c r="F16" s="10"/>
      <c r="G16" s="10"/>
      <c r="H16" s="10"/>
      <c r="I16" s="10"/>
      <c r="J16" s="1"/>
      <c r="K16" s="1"/>
    </row>
    <row r="17" spans="1:11" x14ac:dyDescent="0.25">
      <c r="A17" s="10" t="s">
        <v>15</v>
      </c>
      <c r="B17" s="10"/>
      <c r="C17" s="10"/>
      <c r="D17" s="10"/>
      <c r="E17" s="10"/>
      <c r="F17" s="10"/>
      <c r="G17" s="10"/>
      <c r="H17" s="10"/>
      <c r="I17" s="10"/>
      <c r="J17" s="1"/>
      <c r="K17" s="1"/>
    </row>
  </sheetData>
  <mergeCells count="2">
    <mergeCell ref="A1:F1"/>
    <mergeCell ref="A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E22" sqref="E22"/>
    </sheetView>
  </sheetViews>
  <sheetFormatPr defaultRowHeight="15" x14ac:dyDescent="0.25"/>
  <cols>
    <col min="2" max="2" width="16.5703125" customWidth="1"/>
    <col min="3" max="3" width="16.7109375" customWidth="1"/>
    <col min="4" max="4" width="15.85546875" customWidth="1"/>
    <col min="5" max="5" width="17.85546875" customWidth="1"/>
    <col min="6" max="6" width="15" customWidth="1"/>
  </cols>
  <sheetData>
    <row r="1" spans="1:13" ht="15.75" x14ac:dyDescent="0.25">
      <c r="A1" s="17" t="s">
        <v>27</v>
      </c>
      <c r="B1" s="17"/>
      <c r="C1" s="17"/>
      <c r="D1" s="17"/>
      <c r="E1" s="17"/>
      <c r="F1" s="17"/>
    </row>
    <row r="2" spans="1:13" ht="15.75" x14ac:dyDescent="0.25">
      <c r="A2" s="16"/>
      <c r="B2" s="16"/>
      <c r="C2" s="16"/>
      <c r="D2" s="16"/>
      <c r="E2" s="16"/>
      <c r="F2" s="16"/>
    </row>
    <row r="3" spans="1:13" ht="38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2"/>
      <c r="H3" s="2"/>
      <c r="I3" s="2"/>
      <c r="J3" s="2"/>
      <c r="K3" s="2"/>
      <c r="L3" s="2"/>
      <c r="M3" s="2"/>
    </row>
    <row r="4" spans="1:13" x14ac:dyDescent="0.25">
      <c r="A4" s="5" t="s">
        <v>6</v>
      </c>
      <c r="B4" s="6">
        <f>981+1308</f>
        <v>2289</v>
      </c>
      <c r="C4" s="6"/>
      <c r="D4" s="6">
        <v>5106.67</v>
      </c>
      <c r="E4" s="6">
        <v>0</v>
      </c>
      <c r="F4" s="6">
        <f>SUM(B4:E4)</f>
        <v>7395.67</v>
      </c>
    </row>
    <row r="5" spans="1:13" x14ac:dyDescent="0.25">
      <c r="A5" s="5" t="s">
        <v>7</v>
      </c>
      <c r="B5" s="6">
        <f>1282</f>
        <v>1282</v>
      </c>
      <c r="C5" s="6"/>
      <c r="D5" s="6">
        <v>0</v>
      </c>
      <c r="E5" s="6">
        <v>0</v>
      </c>
      <c r="F5" s="6">
        <f>SUM(B5:E5)</f>
        <v>1282</v>
      </c>
    </row>
    <row r="6" spans="1:13" x14ac:dyDescent="0.25">
      <c r="A6" s="7" t="s">
        <v>5</v>
      </c>
      <c r="B6" s="6">
        <f>SUM(B4:B5)</f>
        <v>3571</v>
      </c>
      <c r="C6" s="6"/>
      <c r="D6" s="6">
        <f>SUM(D4:D5)</f>
        <v>5106.67</v>
      </c>
      <c r="E6" s="6">
        <f>SUM(E4:E5)</f>
        <v>0</v>
      </c>
      <c r="F6" s="6">
        <f>SUM(F4:F5)</f>
        <v>8677.67</v>
      </c>
    </row>
    <row r="8" spans="1:13" x14ac:dyDescent="0.25">
      <c r="A8" s="18" t="s">
        <v>8</v>
      </c>
      <c r="B8" s="18"/>
      <c r="C8" s="18"/>
      <c r="D8" s="18"/>
      <c r="E8" s="18"/>
    </row>
    <row r="9" spans="1:13" ht="30" x14ac:dyDescent="0.25">
      <c r="A9" s="3" t="s">
        <v>0</v>
      </c>
      <c r="B9" s="8" t="s">
        <v>9</v>
      </c>
      <c r="C9" s="9" t="s">
        <v>10</v>
      </c>
      <c r="D9" s="9" t="s">
        <v>11</v>
      </c>
      <c r="E9" s="9" t="s">
        <v>12</v>
      </c>
    </row>
    <row r="10" spans="1:13" x14ac:dyDescent="0.25">
      <c r="A10" s="5" t="s">
        <v>6</v>
      </c>
      <c r="B10" s="5">
        <v>2</v>
      </c>
      <c r="C10" s="6">
        <f>F4</f>
        <v>7395.67</v>
      </c>
      <c r="D10" s="5">
        <f>ROUND(C10/C12*100,2)</f>
        <v>85.23</v>
      </c>
      <c r="E10" s="5">
        <f>ROUND(B10/B12*100,2)</f>
        <v>66.67</v>
      </c>
    </row>
    <row r="11" spans="1:13" x14ac:dyDescent="0.25">
      <c r="A11" s="5" t="s">
        <v>7</v>
      </c>
      <c r="B11" s="5">
        <v>1</v>
      </c>
      <c r="C11" s="6">
        <f>F5</f>
        <v>1282</v>
      </c>
      <c r="D11" s="5">
        <f>ROUND(C11/C12*100,2)</f>
        <v>14.77</v>
      </c>
      <c r="E11" s="5">
        <f>ROUND(B11/B12*100,2)</f>
        <v>33.33</v>
      </c>
    </row>
    <row r="12" spans="1:13" x14ac:dyDescent="0.25">
      <c r="A12" s="7" t="s">
        <v>5</v>
      </c>
      <c r="B12" s="5">
        <v>3</v>
      </c>
      <c r="C12" s="6">
        <f t="shared" ref="C12" si="0">F6</f>
        <v>8677.67</v>
      </c>
      <c r="D12" s="5">
        <f>ROUND(C12/C12*100,2)</f>
        <v>100</v>
      </c>
      <c r="E12" s="5">
        <v>100</v>
      </c>
    </row>
    <row r="14" spans="1:13" x14ac:dyDescent="0.25">
      <c r="A14" s="10" t="s">
        <v>13</v>
      </c>
      <c r="B14" s="10"/>
      <c r="C14" s="10"/>
      <c r="D14" s="10"/>
      <c r="E14" s="10"/>
      <c r="F14" s="10"/>
      <c r="G14" s="10"/>
      <c r="H14" s="10"/>
      <c r="I14" s="10"/>
      <c r="J14" s="1"/>
      <c r="K14" s="1"/>
    </row>
    <row r="15" spans="1:13" x14ac:dyDescent="0.25">
      <c r="A15" s="10" t="s">
        <v>16</v>
      </c>
      <c r="B15" s="10"/>
      <c r="C15" s="10"/>
      <c r="D15" s="10"/>
      <c r="E15" s="10"/>
      <c r="F15" s="10"/>
      <c r="G15" s="10"/>
      <c r="H15" s="10"/>
      <c r="I15" s="10"/>
      <c r="J15" s="1"/>
      <c r="K15" s="1"/>
    </row>
    <row r="16" spans="1:13" x14ac:dyDescent="0.25">
      <c r="A16" s="10" t="s">
        <v>14</v>
      </c>
      <c r="B16" s="10"/>
      <c r="C16" s="10"/>
      <c r="D16" s="10"/>
      <c r="E16" s="10"/>
      <c r="F16" s="10"/>
      <c r="G16" s="10"/>
      <c r="H16" s="10"/>
      <c r="I16" s="10"/>
      <c r="J16" s="1"/>
      <c r="K16" s="1"/>
    </row>
    <row r="17" spans="1:11" x14ac:dyDescent="0.25">
      <c r="A17" s="10" t="s">
        <v>15</v>
      </c>
      <c r="B17" s="10"/>
      <c r="C17" s="10"/>
      <c r="D17" s="10"/>
      <c r="E17" s="10"/>
      <c r="F17" s="10"/>
      <c r="G17" s="10"/>
      <c r="H17" s="10"/>
      <c r="I17" s="10"/>
      <c r="J17" s="1"/>
      <c r="K17" s="1"/>
    </row>
  </sheetData>
  <mergeCells count="2">
    <mergeCell ref="A1:F1"/>
    <mergeCell ref="A8:E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C24" sqref="C24"/>
    </sheetView>
  </sheetViews>
  <sheetFormatPr defaultRowHeight="15" x14ac:dyDescent="0.25"/>
  <cols>
    <col min="2" max="2" width="16.5703125" customWidth="1"/>
    <col min="3" max="3" width="16.7109375" customWidth="1"/>
    <col min="4" max="4" width="15.85546875" customWidth="1"/>
    <col min="5" max="5" width="17.85546875" customWidth="1"/>
    <col min="6" max="6" width="15" customWidth="1"/>
  </cols>
  <sheetData>
    <row r="1" spans="1:13" ht="15.75" x14ac:dyDescent="0.25">
      <c r="A1" s="17" t="s">
        <v>23</v>
      </c>
      <c r="B1" s="17"/>
      <c r="C1" s="17"/>
      <c r="D1" s="17"/>
      <c r="E1" s="17"/>
      <c r="F1" s="17"/>
    </row>
    <row r="2" spans="1:13" ht="15.75" x14ac:dyDescent="0.25">
      <c r="A2" s="15"/>
      <c r="B2" s="15"/>
      <c r="C2" s="15"/>
      <c r="D2" s="15"/>
      <c r="E2" s="15"/>
      <c r="F2" s="15"/>
    </row>
    <row r="3" spans="1:13" ht="38.2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2"/>
      <c r="H3" s="2"/>
      <c r="I3" s="2"/>
      <c r="J3" s="2"/>
      <c r="K3" s="2"/>
      <c r="L3" s="2"/>
      <c r="M3" s="2"/>
    </row>
    <row r="4" spans="1:13" x14ac:dyDescent="0.25">
      <c r="A4" s="5" t="s">
        <v>6</v>
      </c>
      <c r="B4" s="6">
        <f>1528+836</f>
        <v>2364</v>
      </c>
      <c r="C4" s="6"/>
      <c r="D4" s="6">
        <v>5587.78</v>
      </c>
      <c r="E4" s="6">
        <v>0</v>
      </c>
      <c r="F4" s="6">
        <f>SUM(B4:E4)</f>
        <v>7951.78</v>
      </c>
    </row>
    <row r="5" spans="1:13" x14ac:dyDescent="0.25">
      <c r="A5" s="5" t="s">
        <v>7</v>
      </c>
      <c r="B5" s="6">
        <f>1282</f>
        <v>1282</v>
      </c>
      <c r="C5" s="6"/>
      <c r="D5" s="6">
        <v>0</v>
      </c>
      <c r="E5" s="6">
        <v>0</v>
      </c>
      <c r="F5" s="6">
        <f>SUM(B5:E5)</f>
        <v>1282</v>
      </c>
    </row>
    <row r="6" spans="1:13" x14ac:dyDescent="0.25">
      <c r="A6" s="7" t="s">
        <v>5</v>
      </c>
      <c r="B6" s="6">
        <f>SUM(B4:B5)</f>
        <v>3646</v>
      </c>
      <c r="C6" s="6"/>
      <c r="D6" s="6">
        <f>SUM(D4:D5)</f>
        <v>5587.78</v>
      </c>
      <c r="E6" s="6">
        <f>SUM(E4:E5)</f>
        <v>0</v>
      </c>
      <c r="F6" s="6">
        <f>SUM(F4:F5)</f>
        <v>9233.7799999999988</v>
      </c>
    </row>
    <row r="8" spans="1:13" x14ac:dyDescent="0.25">
      <c r="A8" s="18" t="s">
        <v>8</v>
      </c>
      <c r="B8" s="18"/>
      <c r="C8" s="18"/>
      <c r="D8" s="18"/>
      <c r="E8" s="18"/>
    </row>
    <row r="9" spans="1:13" ht="30" x14ac:dyDescent="0.25">
      <c r="A9" s="3" t="s">
        <v>0</v>
      </c>
      <c r="B9" s="8" t="s">
        <v>9</v>
      </c>
      <c r="C9" s="9" t="s">
        <v>10</v>
      </c>
      <c r="D9" s="9" t="s">
        <v>11</v>
      </c>
      <c r="E9" s="9" t="s">
        <v>12</v>
      </c>
    </row>
    <row r="10" spans="1:13" x14ac:dyDescent="0.25">
      <c r="A10" s="5" t="s">
        <v>6</v>
      </c>
      <c r="B10" s="5">
        <v>2</v>
      </c>
      <c r="C10" s="6">
        <f>F4</f>
        <v>7951.78</v>
      </c>
      <c r="D10" s="5">
        <f>ROUND(C10/C12*100,2)</f>
        <v>86.12</v>
      </c>
      <c r="E10" s="5">
        <f>ROUND(B10/B12*100,2)</f>
        <v>66.67</v>
      </c>
    </row>
    <row r="11" spans="1:13" x14ac:dyDescent="0.25">
      <c r="A11" s="5" t="s">
        <v>7</v>
      </c>
      <c r="B11" s="5">
        <v>1</v>
      </c>
      <c r="C11" s="6">
        <f>F5</f>
        <v>1282</v>
      </c>
      <c r="D11" s="5">
        <f>ROUND(C11/C12*100,2)</f>
        <v>13.88</v>
      </c>
      <c r="E11" s="5">
        <f>ROUND(B11/B12*100,2)</f>
        <v>33.33</v>
      </c>
    </row>
    <row r="12" spans="1:13" x14ac:dyDescent="0.25">
      <c r="A12" s="7" t="s">
        <v>5</v>
      </c>
      <c r="B12" s="5">
        <v>3</v>
      </c>
      <c r="C12" s="6">
        <f t="shared" ref="C12" si="0">F6</f>
        <v>9233.7799999999988</v>
      </c>
      <c r="D12" s="5">
        <f>ROUND(C12/C12*100,2)</f>
        <v>100</v>
      </c>
      <c r="E12" s="5">
        <v>100</v>
      </c>
    </row>
    <row r="14" spans="1:13" x14ac:dyDescent="0.25">
      <c r="A14" s="10" t="s">
        <v>13</v>
      </c>
      <c r="B14" s="10"/>
      <c r="C14" s="10"/>
      <c r="D14" s="10"/>
      <c r="E14" s="10"/>
      <c r="F14" s="10"/>
      <c r="G14" s="10"/>
      <c r="H14" s="10"/>
      <c r="I14" s="10"/>
      <c r="J14" s="1"/>
      <c r="K14" s="1"/>
    </row>
    <row r="15" spans="1:13" x14ac:dyDescent="0.25">
      <c r="A15" s="10" t="s">
        <v>16</v>
      </c>
      <c r="B15" s="10"/>
      <c r="C15" s="10"/>
      <c r="D15" s="10"/>
      <c r="E15" s="10"/>
      <c r="F15" s="10"/>
      <c r="G15" s="10"/>
      <c r="H15" s="10"/>
      <c r="I15" s="10"/>
      <c r="J15" s="1"/>
      <c r="K15" s="1"/>
    </row>
    <row r="16" spans="1:13" x14ac:dyDescent="0.25">
      <c r="A16" s="10" t="s">
        <v>14</v>
      </c>
      <c r="B16" s="10"/>
      <c r="C16" s="10"/>
      <c r="D16" s="10"/>
      <c r="E16" s="10"/>
      <c r="F16" s="10"/>
      <c r="G16" s="10"/>
      <c r="H16" s="10"/>
      <c r="I16" s="10"/>
      <c r="J16" s="1"/>
      <c r="K16" s="1"/>
    </row>
    <row r="17" spans="1:11" x14ac:dyDescent="0.25">
      <c r="A17" s="10" t="s">
        <v>15</v>
      </c>
      <c r="B17" s="10"/>
      <c r="C17" s="10"/>
      <c r="D17" s="10"/>
      <c r="E17" s="10"/>
      <c r="F17" s="10"/>
      <c r="G17" s="10"/>
      <c r="H17" s="10"/>
      <c r="I17" s="10"/>
      <c r="J17" s="1"/>
      <c r="K17" s="1"/>
    </row>
  </sheetData>
  <mergeCells count="2">
    <mergeCell ref="A1:F1"/>
    <mergeCell ref="A8:E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15" sqref="B15"/>
    </sheetView>
  </sheetViews>
  <sheetFormatPr defaultRowHeight="15" x14ac:dyDescent="0.25"/>
  <cols>
    <col min="1" max="1" width="34.140625" customWidth="1"/>
    <col min="2" max="2" width="26.7109375" customWidth="1"/>
    <col min="3" max="3" width="19" customWidth="1"/>
    <col min="4" max="4" width="23.5703125" customWidth="1"/>
  </cols>
  <sheetData>
    <row r="1" spans="1:6" ht="15.75" x14ac:dyDescent="0.25">
      <c r="A1" s="19" t="s">
        <v>25</v>
      </c>
      <c r="B1" s="19"/>
      <c r="C1" s="19"/>
      <c r="D1" s="19"/>
    </row>
    <row r="2" spans="1:6" ht="15.75" x14ac:dyDescent="0.25">
      <c r="A2" s="12"/>
      <c r="B2" s="12"/>
      <c r="C2" s="12"/>
      <c r="D2" s="12"/>
    </row>
    <row r="3" spans="1:6" x14ac:dyDescent="0.25">
      <c r="A3" s="13" t="s">
        <v>17</v>
      </c>
      <c r="B3" s="14" t="s">
        <v>18</v>
      </c>
      <c r="C3" s="14" t="s">
        <v>19</v>
      </c>
      <c r="D3" s="14" t="s">
        <v>20</v>
      </c>
      <c r="E3" s="11"/>
      <c r="F3" s="11"/>
    </row>
    <row r="4" spans="1:6" x14ac:dyDescent="0.25">
      <c r="A4" s="5" t="s">
        <v>21</v>
      </c>
      <c r="B4" s="6">
        <f>'2014'!B6</f>
        <v>3749.6</v>
      </c>
      <c r="C4" s="5">
        <v>3</v>
      </c>
      <c r="D4" s="6">
        <f t="shared" ref="D4:D5" si="0">B4/C4</f>
        <v>1249.8666666666666</v>
      </c>
    </row>
    <row r="5" spans="1:6" x14ac:dyDescent="0.25">
      <c r="A5" s="5" t="s">
        <v>3</v>
      </c>
      <c r="B5" s="6">
        <f>'2014'!D6</f>
        <v>5546.67</v>
      </c>
      <c r="C5" s="5">
        <v>2</v>
      </c>
      <c r="D5" s="6">
        <f t="shared" si="0"/>
        <v>2773.335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14" sqref="C14"/>
    </sheetView>
  </sheetViews>
  <sheetFormatPr defaultRowHeight="15" x14ac:dyDescent="0.25"/>
  <cols>
    <col min="1" max="1" width="34.140625" customWidth="1"/>
    <col min="2" max="2" width="26.7109375" customWidth="1"/>
    <col min="3" max="3" width="19" customWidth="1"/>
    <col min="4" max="4" width="23.5703125" customWidth="1"/>
  </cols>
  <sheetData>
    <row r="1" spans="1:6" ht="15.75" x14ac:dyDescent="0.25">
      <c r="A1" s="19" t="s">
        <v>26</v>
      </c>
      <c r="B1" s="19"/>
      <c r="C1" s="19"/>
      <c r="D1" s="19"/>
    </row>
    <row r="2" spans="1:6" ht="15.75" x14ac:dyDescent="0.25">
      <c r="A2" s="12"/>
      <c r="B2" s="12"/>
      <c r="C2" s="12"/>
      <c r="D2" s="12"/>
    </row>
    <row r="3" spans="1:6" x14ac:dyDescent="0.25">
      <c r="A3" s="13" t="s">
        <v>17</v>
      </c>
      <c r="B3" s="14" t="s">
        <v>18</v>
      </c>
      <c r="C3" s="14" t="s">
        <v>19</v>
      </c>
      <c r="D3" s="14" t="s">
        <v>20</v>
      </c>
      <c r="E3" s="11"/>
      <c r="F3" s="11"/>
    </row>
    <row r="4" spans="1:6" x14ac:dyDescent="0.25">
      <c r="A4" s="5" t="s">
        <v>21</v>
      </c>
      <c r="B4" s="6">
        <f>'2015'!B6</f>
        <v>3571</v>
      </c>
      <c r="C4" s="5">
        <v>3</v>
      </c>
      <c r="D4" s="6">
        <f t="shared" ref="D4:D5" si="0">B4/C4</f>
        <v>1190.3333333333333</v>
      </c>
    </row>
    <row r="5" spans="1:6" x14ac:dyDescent="0.25">
      <c r="A5" s="5" t="s">
        <v>3</v>
      </c>
      <c r="B5" s="6">
        <f>'2015'!D6</f>
        <v>5106.67</v>
      </c>
      <c r="C5" s="5">
        <v>2</v>
      </c>
      <c r="D5" s="6">
        <f t="shared" si="0"/>
        <v>2553.335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30" sqref="C30"/>
    </sheetView>
  </sheetViews>
  <sheetFormatPr defaultRowHeight="15" x14ac:dyDescent="0.25"/>
  <cols>
    <col min="1" max="1" width="34.140625" customWidth="1"/>
    <col min="2" max="2" width="26.7109375" customWidth="1"/>
    <col min="3" max="3" width="19" customWidth="1"/>
    <col min="4" max="4" width="23.5703125" customWidth="1"/>
  </cols>
  <sheetData>
    <row r="1" spans="1:6" ht="15.75" x14ac:dyDescent="0.25">
      <c r="A1" s="19" t="s">
        <v>22</v>
      </c>
      <c r="B1" s="19"/>
      <c r="C1" s="19"/>
      <c r="D1" s="19"/>
    </row>
    <row r="2" spans="1:6" ht="15.75" x14ac:dyDescent="0.25">
      <c r="A2" s="12"/>
      <c r="B2" s="12"/>
      <c r="C2" s="12"/>
      <c r="D2" s="12"/>
    </row>
    <row r="3" spans="1:6" x14ac:dyDescent="0.25">
      <c r="A3" s="13" t="s">
        <v>17</v>
      </c>
      <c r="B3" s="14" t="s">
        <v>18</v>
      </c>
      <c r="C3" s="14" t="s">
        <v>19</v>
      </c>
      <c r="D3" s="14" t="s">
        <v>20</v>
      </c>
      <c r="E3" s="11"/>
      <c r="F3" s="11"/>
    </row>
    <row r="4" spans="1:6" x14ac:dyDescent="0.25">
      <c r="A4" s="5" t="s">
        <v>21</v>
      </c>
      <c r="B4" s="6">
        <f>'2016'!B6</f>
        <v>3646</v>
      </c>
      <c r="C4" s="5">
        <v>3</v>
      </c>
      <c r="D4" s="6">
        <f t="shared" ref="D4:D5" si="0">B4/C4</f>
        <v>1215.3333333333333</v>
      </c>
    </row>
    <row r="5" spans="1:6" x14ac:dyDescent="0.25">
      <c r="A5" s="5" t="s">
        <v>3</v>
      </c>
      <c r="B5" s="6">
        <f>'2016'!D6</f>
        <v>5587.78</v>
      </c>
      <c r="C5" s="5">
        <v>2</v>
      </c>
      <c r="D5" s="6">
        <f t="shared" si="0"/>
        <v>2793.89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2014</vt:lpstr>
      <vt:lpstr>2015</vt:lpstr>
      <vt:lpstr>2016</vt:lpstr>
      <vt:lpstr>MEDIA (2014)</vt:lpstr>
      <vt:lpstr>MEDIA (2015)</vt:lpstr>
      <vt:lpstr> MEDIA(2016)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locadmin</dc:creator>
  <cp:lastModifiedBy>anagrafe</cp:lastModifiedBy>
  <cp:lastPrinted>2016-10-19T08:48:34Z</cp:lastPrinted>
  <dcterms:created xsi:type="dcterms:W3CDTF">2015-02-24T12:23:06Z</dcterms:created>
  <dcterms:modified xsi:type="dcterms:W3CDTF">2017-04-11T08:07:59Z</dcterms:modified>
</cp:coreProperties>
</file>